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75" windowWidth="19200" windowHeight="11700"/>
  </bookViews>
  <sheets>
    <sheet name="2019" sheetId="8" r:id="rId1"/>
  </sheets>
  <definedNames>
    <definedName name="_xlnm.Print_Area" localSheetId="0">'2019'!$A$1:$I$39</definedName>
  </definedNames>
  <calcPr calcId="144525"/>
</workbook>
</file>

<file path=xl/calcChain.xml><?xml version="1.0" encoding="utf-8"?>
<calcChain xmlns="http://schemas.openxmlformats.org/spreadsheetml/2006/main">
  <c r="C26" i="8" l="1"/>
  <c r="D26" i="8" s="1"/>
  <c r="E26" i="8" s="1"/>
  <c r="F26" i="8" s="1"/>
  <c r="G26" i="8" s="1"/>
  <c r="H26" i="8" s="1"/>
  <c r="B22" i="8" l="1"/>
  <c r="C22" i="8" s="1"/>
  <c r="D22" i="8" s="1"/>
  <c r="E22" i="8" s="1"/>
  <c r="F22" i="8" s="1"/>
  <c r="C18" i="8"/>
  <c r="D18" i="8" s="1"/>
  <c r="E18" i="8" s="1"/>
  <c r="F18" i="8" s="1"/>
  <c r="G18" i="8" s="1"/>
  <c r="H18" i="8" s="1"/>
  <c r="I18" i="8" s="1"/>
  <c r="B16" i="8"/>
  <c r="I26" i="8"/>
  <c r="C24" i="8"/>
  <c r="D24" i="8" s="1"/>
  <c r="E24" i="8" s="1"/>
  <c r="F24" i="8" s="1"/>
  <c r="G24" i="8" s="1"/>
  <c r="C20" i="8"/>
  <c r="D20" i="8" s="1"/>
  <c r="E20" i="8" s="1"/>
  <c r="F20" i="8" s="1"/>
  <c r="G20" i="8" s="1"/>
  <c r="H20" i="8" s="1"/>
  <c r="I20" i="8" s="1"/>
  <c r="C16" i="8"/>
  <c r="D16" i="8" s="1"/>
  <c r="E16" i="8" s="1"/>
  <c r="F16" i="8" s="1"/>
  <c r="G16" i="8" s="1"/>
  <c r="H16" i="8" s="1"/>
  <c r="I16" i="8" s="1"/>
  <c r="G22" i="8" l="1"/>
  <c r="H22" i="8" s="1"/>
  <c r="H24" i="8"/>
  <c r="I24" i="8" s="1"/>
  <c r="I22" i="8" l="1"/>
</calcChain>
</file>

<file path=xl/sharedStrings.xml><?xml version="1.0" encoding="utf-8"?>
<sst xmlns="http://schemas.openxmlformats.org/spreadsheetml/2006/main" count="55" uniqueCount="50">
  <si>
    <t>V</t>
  </si>
  <si>
    <t>IV</t>
  </si>
  <si>
    <t>III</t>
  </si>
  <si>
    <t>II</t>
  </si>
  <si>
    <t>I</t>
  </si>
  <si>
    <t>BẬC LƯƠNG</t>
  </si>
  <si>
    <t>đồng/tháng.</t>
  </si>
  <si>
    <t>HỆ THỐNG THANG LƯƠNG, BẢNG LƯƠNG</t>
  </si>
  <si>
    <r>
      <t>Địa chỉ:</t>
    </r>
    <r>
      <rPr>
        <sz val="12"/>
        <rFont val="Times New Roman"/>
        <family val="1"/>
      </rPr>
      <t> Lô số 17-2, Đường số 2B, KCN Quốc tế Protrade, Xã An Tây, TX Bến Cát, Tỉnh Bình Dương</t>
    </r>
  </si>
  <si>
    <r>
      <t>Mã số thuế</t>
    </r>
    <r>
      <rPr>
        <sz val="12"/>
        <rFont val="Times New Roman"/>
        <family val="1"/>
      </rPr>
      <t>: 3702444160</t>
    </r>
  </si>
  <si>
    <t>VI</t>
  </si>
  <si>
    <t>VII</t>
  </si>
  <si>
    <t>VIII</t>
  </si>
  <si>
    <t>Loại phụ cấp, trợ cấp</t>
  </si>
  <si>
    <t xml:space="preserve">III/ CÁC KHOẢN PHỤ CẤP  </t>
  </si>
  <si>
    <t xml:space="preserve"> Phụ cấp trách nhiệm</t>
  </si>
  <si>
    <t xml:space="preserve"> Phụ cấp đi lại</t>
  </si>
  <si>
    <t xml:space="preserve"> Phụ cấp điện thoại</t>
  </si>
  <si>
    <t>I/- MỨC LƯƠNG TỐI THIỂU</t>
  </si>
  <si>
    <t>CHỨC DANH, VỊ TRÍ CÔNG VIỆC</t>
  </si>
  <si>
    <t>II/- HỆ THỐNG THANG LƯƠNG, BẢNG LƯƠNG :</t>
  </si>
  <si>
    <t>1. Ban giám đốc, Kế toán trưởng</t>
  </si>
  <si>
    <t>2. Trưởng phòng, Khoa trưởng</t>
  </si>
  <si>
    <t xml:space="preserve">Mức lương </t>
  </si>
  <si>
    <t>Mức lương tối thiểu doanh nghiệp áp dụng:</t>
  </si>
  <si>
    <t>Đơn vị tính: Đồng Việt Nam</t>
  </si>
  <si>
    <t>5. Công nhân trực tiếp sản xuất đã qua đào tạo làm việc trong môi trường bình thường.</t>
  </si>
  <si>
    <t>6. Công nhân trực tiếp sản xuất đã qua đào tạo làm việc trong môi trường nặng nhọc, độc hại.</t>
  </si>
  <si>
    <t>1.000.000 - 6.000.000</t>
  </si>
  <si>
    <t xml:space="preserve">Xưởng </t>
  </si>
  <si>
    <t>Văn phòng</t>
  </si>
  <si>
    <t>Từ 500.000 đến 2.000.000</t>
  </si>
  <si>
    <t>Từ 100.000 đến 2.000.000</t>
  </si>
  <si>
    <t>Từ 100.000 đến 1.000.000</t>
  </si>
  <si>
    <t xml:space="preserve"> Phụ cấp nhà ở</t>
  </si>
  <si>
    <t xml:space="preserve"> Phụ cấp nặng nhọc, độc hại  
 (phụ cấp vị trí)</t>
  </si>
  <si>
    <t>Từ 300.000 đến 2.000.000</t>
  </si>
  <si>
    <t>Từ 200.000 đến 500.000</t>
  </si>
  <si>
    <r>
      <t>Ngành nghề: </t>
    </r>
    <r>
      <rPr>
        <sz val="12"/>
        <rFont val="Times New Roman"/>
        <family val="1"/>
      </rPr>
      <t>SX Thép cuộn, đinh vít, ốc vít, khuôn thép.</t>
    </r>
  </si>
  <si>
    <r>
      <t>3. Nhân viên kế toán, kinh doanh, văn phòng,</t>
    </r>
    <r>
      <rPr>
        <b/>
        <sz val="13"/>
        <color theme="1"/>
        <rFont val="Times New Roman"/>
        <family val="1"/>
      </rPr>
      <t xml:space="preserve"> Nhân viên kho</t>
    </r>
    <r>
      <rPr>
        <b/>
        <sz val="13"/>
        <rFont val="Times New Roman"/>
        <family val="1"/>
      </rPr>
      <t>, kỹ thuật, Thợ cơ khí, Thợ điện, Nhân viên kiểm tra chất lượng.</t>
    </r>
  </si>
  <si>
    <t>Nâng lương định kỳ:</t>
  </si>
  <si>
    <r>
      <t xml:space="preserve">- Tất cả CNV trong Công ty có đủ điều kiện sẽ được Công ty xét nâng lương định kỳ </t>
    </r>
    <r>
      <rPr>
        <b/>
        <sz val="14"/>
        <color theme="1"/>
        <rFont val="Times New Roman"/>
        <family val="1"/>
      </rPr>
      <t>01</t>
    </r>
    <r>
      <rPr>
        <sz val="14"/>
        <color theme="1"/>
        <rFont val="Times New Roman"/>
        <family val="1"/>
      </rPr>
      <t xml:space="preserve"> năm một lần.</t>
    </r>
  </si>
  <si>
    <t>- Điều kiện để được xét nâng lương định kỳ:</t>
  </si>
  <si>
    <r>
      <t xml:space="preserve">+ Có thời gian làm việc </t>
    </r>
    <r>
      <rPr>
        <b/>
        <i/>
        <sz val="14"/>
        <color theme="1"/>
        <rFont val="Times New Roman"/>
        <family val="1"/>
      </rPr>
      <t>liên tục tại Công ty ít nhất 01 năm</t>
    </r>
    <r>
      <rPr>
        <sz val="14"/>
        <color theme="1"/>
        <rFont val="Times New Roman"/>
        <family val="1"/>
      </rPr>
      <t xml:space="preserve"> từ ngày được xếp lương lần cuối.</t>
    </r>
  </si>
  <si>
    <t>+ Chấp hành nghiêm nội quy, quy chế, quy định, quy trình làm việc.</t>
  </si>
  <si>
    <t>+ Không vi phạm pháp luật, thể hiện tư cách cá nhân tốt, không làm ảnh hưởng đến uy tín và quyền lợi của Công ty.</t>
  </si>
  <si>
    <t>Giám đốc (Ký tên đóng dấu)</t>
  </si>
  <si>
    <t>4. Tạp vụ, Công nhân kho</t>
  </si>
  <si>
    <r>
      <t>Tên đơn vị: </t>
    </r>
    <r>
      <rPr>
        <sz val="12"/>
        <rFont val="Times New Roman"/>
        <family val="1"/>
      </rPr>
      <t>CÔNG TY TNHH …………</t>
    </r>
  </si>
  <si>
    <t xml:space="preserve">Hồ sơ kèm theo: 2 bộ gồm: Biên bản lấy ý kiến đại diện tập thể tại lao động tại công ty; hệ thống thang bảng lương, công văn đăng ký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</si>
</sst>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5"/>
      <color rgb="FF0000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4"/>
      <color theme="1"/>
      <name val="Times New Roman"/>
      <family val="1"/>
    </font>
    <font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8" fillId="0" borderId="0" xfId="1" applyNumberFormat="1" applyFont="1" applyBorder="1" applyAlignment="1">
      <alignment horizontal="center" vertical="center"/>
    </xf>
    <xf numFmtId="0" fontId="11" fillId="0" borderId="0" xfId="0" applyFont="1" applyAlignment="1"/>
    <xf numFmtId="43" fontId="10" fillId="0" borderId="0" xfId="0" applyNumberFormat="1" applyFont="1" applyAlignment="1">
      <alignment vertical="center"/>
    </xf>
    <xf numFmtId="0" fontId="10" fillId="0" borderId="0" xfId="0" applyFont="1" applyAlignment="1"/>
    <xf numFmtId="4" fontId="5" fillId="0" borderId="0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64" fontId="15" fillId="0" borderId="0" xfId="1" applyNumberFormat="1" applyFont="1" applyAlignment="1"/>
    <xf numFmtId="0" fontId="15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0" fillId="0" borderId="1" xfId="1" applyNumberFormat="1" applyFont="1" applyBorder="1" applyAlignment="1">
      <alignment horizontal="center" vertical="center"/>
    </xf>
    <xf numFmtId="0" fontId="17" fillId="0" borderId="0" xfId="0" applyFont="1" applyAlignment="1"/>
    <xf numFmtId="4" fontId="18" fillId="0" borderId="0" xfId="0" applyNumberFormat="1" applyFont="1" applyAlignment="1"/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22" fillId="0" borderId="0" xfId="0" quotePrefix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/>
    <xf numFmtId="0" fontId="17" fillId="0" borderId="0" xfId="0" applyFont="1" applyAlignment="1">
      <alignment vertical="center"/>
    </xf>
    <xf numFmtId="0" fontId="25" fillId="0" borderId="0" xfId="0" applyFont="1" applyAlignment="1"/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23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2"/>
  <sheetViews>
    <sheetView tabSelected="1" topLeftCell="A34" workbookViewId="0">
      <selection activeCell="A38" sqref="A38"/>
    </sheetView>
  </sheetViews>
  <sheetFormatPr defaultRowHeight="36.75" customHeight="1"/>
  <cols>
    <col min="1" max="1" width="27.25" style="5" customWidth="1"/>
    <col min="2" max="2" width="12.625" style="5" customWidth="1"/>
    <col min="3" max="3" width="11.125" style="5" customWidth="1"/>
    <col min="4" max="4" width="11.25" style="5" customWidth="1"/>
    <col min="5" max="5" width="11.5" style="5" customWidth="1"/>
    <col min="6" max="6" width="11.125" style="5" customWidth="1"/>
    <col min="7" max="7" width="11.375" style="5" customWidth="1"/>
    <col min="8" max="8" width="11.125" style="5" bestFit="1" customWidth="1"/>
    <col min="9" max="9" width="12.75" style="5" customWidth="1"/>
    <col min="10" max="16384" width="9" style="5"/>
  </cols>
  <sheetData>
    <row r="1" spans="1:18" s="7" customFormat="1" ht="15.75">
      <c r="A1" s="14" t="s">
        <v>48</v>
      </c>
      <c r="B1" s="14"/>
      <c r="C1" s="14"/>
      <c r="D1" s="14"/>
    </row>
    <row r="2" spans="1:18" s="7" customFormat="1" ht="15.75">
      <c r="A2" s="27" t="s">
        <v>38</v>
      </c>
    </row>
    <row r="3" spans="1:18" s="7" customFormat="1" ht="15.75">
      <c r="A3" s="24" t="s">
        <v>8</v>
      </c>
    </row>
    <row r="4" spans="1:18" s="7" customFormat="1" ht="15.75">
      <c r="A4" s="24" t="s">
        <v>9</v>
      </c>
    </row>
    <row r="5" spans="1:18" ht="15.75"/>
    <row r="6" spans="1:18" ht="39.75" customHeight="1">
      <c r="A6" s="33" t="s">
        <v>7</v>
      </c>
      <c r="B6" s="33"/>
      <c r="C6" s="33"/>
      <c r="D6" s="33"/>
      <c r="E6" s="33"/>
      <c r="F6" s="33"/>
      <c r="G6" s="33"/>
      <c r="H6" s="33"/>
      <c r="I6" s="33"/>
    </row>
    <row r="7" spans="1:18" ht="19.5">
      <c r="A7" s="34"/>
      <c r="B7" s="34"/>
      <c r="C7" s="34"/>
      <c r="D7" s="34"/>
      <c r="E7" s="34"/>
      <c r="F7" s="34"/>
      <c r="G7" s="34"/>
      <c r="H7" s="34"/>
      <c r="I7" s="34"/>
    </row>
    <row r="8" spans="1:18" ht="15.75">
      <c r="A8" s="3" t="s">
        <v>18</v>
      </c>
    </row>
    <row r="9" spans="1:18" ht="20.25">
      <c r="A9" s="1" t="s">
        <v>24</v>
      </c>
      <c r="C9" s="12">
        <v>4180000</v>
      </c>
      <c r="D9" s="13" t="s">
        <v>6</v>
      </c>
    </row>
    <row r="10" spans="1:18" ht="15.75"/>
    <row r="11" spans="1:18" ht="15.75">
      <c r="A11" s="3" t="s">
        <v>20</v>
      </c>
    </row>
    <row r="12" spans="1:18" ht="15.75">
      <c r="F12" s="2"/>
      <c r="I12" s="2" t="s">
        <v>25</v>
      </c>
    </row>
    <row r="13" spans="1:18" s="14" customFormat="1" ht="35.25" customHeight="1">
      <c r="A13" s="35" t="s">
        <v>19</v>
      </c>
      <c r="B13" s="36" t="s">
        <v>5</v>
      </c>
      <c r="C13" s="36"/>
      <c r="D13" s="36"/>
      <c r="E13" s="36"/>
      <c r="F13" s="36"/>
      <c r="G13" s="36"/>
      <c r="H13" s="36"/>
      <c r="I13" s="36"/>
    </row>
    <row r="14" spans="1:18" s="14" customFormat="1" ht="27.75" customHeight="1">
      <c r="A14" s="35"/>
      <c r="B14" s="23" t="s">
        <v>4</v>
      </c>
      <c r="C14" s="23" t="s">
        <v>3</v>
      </c>
      <c r="D14" s="23" t="s">
        <v>2</v>
      </c>
      <c r="E14" s="23" t="s">
        <v>1</v>
      </c>
      <c r="F14" s="23" t="s">
        <v>0</v>
      </c>
      <c r="G14" s="23" t="s">
        <v>10</v>
      </c>
      <c r="H14" s="23" t="s">
        <v>11</v>
      </c>
      <c r="I14" s="23" t="s">
        <v>12</v>
      </c>
    </row>
    <row r="15" spans="1:18" s="14" customFormat="1" ht="27.75" customHeight="1">
      <c r="A15" s="37" t="s">
        <v>21</v>
      </c>
      <c r="B15" s="38"/>
      <c r="C15" s="38"/>
      <c r="D15" s="38"/>
      <c r="E15" s="38"/>
      <c r="F15" s="38"/>
      <c r="G15" s="38"/>
      <c r="H15" s="38"/>
      <c r="I15" s="39"/>
    </row>
    <row r="16" spans="1:18" s="15" customFormat="1" ht="30" customHeight="1">
      <c r="A16" s="21" t="s">
        <v>23</v>
      </c>
      <c r="B16" s="17">
        <f>$C$9*2.2</f>
        <v>9196000</v>
      </c>
      <c r="C16" s="17">
        <f>ROUND(B16*1.08,-3)</f>
        <v>9932000</v>
      </c>
      <c r="D16" s="17">
        <f t="shared" ref="D16:I16" si="0">ROUND(C16*1.08,-3)</f>
        <v>10727000</v>
      </c>
      <c r="E16" s="17">
        <f t="shared" si="0"/>
        <v>11585000</v>
      </c>
      <c r="F16" s="17">
        <f t="shared" si="0"/>
        <v>12512000</v>
      </c>
      <c r="G16" s="17">
        <f t="shared" si="0"/>
        <v>13513000</v>
      </c>
      <c r="H16" s="17">
        <f t="shared" si="0"/>
        <v>14594000</v>
      </c>
      <c r="I16" s="17">
        <f t="shared" si="0"/>
        <v>15762000</v>
      </c>
      <c r="K16" s="6"/>
      <c r="L16" s="6"/>
      <c r="M16" s="6"/>
      <c r="N16" s="6"/>
      <c r="O16" s="6"/>
      <c r="P16" s="6"/>
      <c r="Q16" s="6"/>
      <c r="R16" s="6"/>
    </row>
    <row r="17" spans="1:17" s="14" customFormat="1" ht="28.5" customHeight="1">
      <c r="A17" s="37" t="s">
        <v>22</v>
      </c>
      <c r="B17" s="38"/>
      <c r="C17" s="38"/>
      <c r="D17" s="38"/>
      <c r="E17" s="38"/>
      <c r="F17" s="38"/>
      <c r="G17" s="38"/>
      <c r="H17" s="38"/>
      <c r="I17" s="39"/>
    </row>
    <row r="18" spans="1:17" s="15" customFormat="1" ht="30.75" customHeight="1">
      <c r="A18" s="21" t="s">
        <v>23</v>
      </c>
      <c r="B18" s="17">
        <v>7000000</v>
      </c>
      <c r="C18" s="17">
        <f>ROUND(B18*1.05,-3)</f>
        <v>7350000</v>
      </c>
      <c r="D18" s="17">
        <f t="shared" ref="D18:I18" si="1">ROUND(C18*1.05,-3)</f>
        <v>7718000</v>
      </c>
      <c r="E18" s="17">
        <f t="shared" si="1"/>
        <v>8104000</v>
      </c>
      <c r="F18" s="17">
        <f t="shared" si="1"/>
        <v>8509000</v>
      </c>
      <c r="G18" s="17">
        <f t="shared" si="1"/>
        <v>8934000</v>
      </c>
      <c r="H18" s="17">
        <f t="shared" si="1"/>
        <v>9381000</v>
      </c>
      <c r="I18" s="17">
        <f t="shared" si="1"/>
        <v>9850000</v>
      </c>
      <c r="K18" s="6"/>
      <c r="L18" s="6"/>
      <c r="M18" s="6"/>
      <c r="N18" s="6"/>
      <c r="O18" s="6"/>
      <c r="P18" s="6"/>
      <c r="Q18" s="6"/>
    </row>
    <row r="19" spans="1:17" s="14" customFormat="1" ht="26.25" customHeight="1">
      <c r="A19" s="37" t="s">
        <v>39</v>
      </c>
      <c r="B19" s="38"/>
      <c r="C19" s="38"/>
      <c r="D19" s="38"/>
      <c r="E19" s="38"/>
      <c r="F19" s="38"/>
      <c r="G19" s="38"/>
      <c r="H19" s="38"/>
      <c r="I19" s="39"/>
    </row>
    <row r="20" spans="1:17" s="15" customFormat="1" ht="29.25" customHeight="1">
      <c r="A20" s="21" t="s">
        <v>23</v>
      </c>
      <c r="B20" s="17">
        <v>6500000</v>
      </c>
      <c r="C20" s="17">
        <f>ROUND(B20*1.05,-3)</f>
        <v>6825000</v>
      </c>
      <c r="D20" s="17">
        <f t="shared" ref="D20:I20" si="2">ROUND(C20*1.05,-3)</f>
        <v>7166000</v>
      </c>
      <c r="E20" s="17">
        <f t="shared" si="2"/>
        <v>7524000</v>
      </c>
      <c r="F20" s="17">
        <f t="shared" si="2"/>
        <v>7900000</v>
      </c>
      <c r="G20" s="17">
        <f t="shared" si="2"/>
        <v>8295000</v>
      </c>
      <c r="H20" s="17">
        <f t="shared" si="2"/>
        <v>8710000</v>
      </c>
      <c r="I20" s="17">
        <f t="shared" si="2"/>
        <v>9146000</v>
      </c>
      <c r="K20" s="6"/>
      <c r="L20" s="6"/>
      <c r="M20" s="6"/>
      <c r="N20" s="6"/>
      <c r="O20" s="6"/>
      <c r="P20" s="6"/>
      <c r="Q20" s="6"/>
    </row>
    <row r="21" spans="1:17" s="15" customFormat="1" ht="29.25" customHeight="1">
      <c r="A21" s="37" t="s">
        <v>47</v>
      </c>
      <c r="B21" s="38"/>
      <c r="C21" s="38"/>
      <c r="D21" s="38"/>
      <c r="E21" s="38"/>
      <c r="F21" s="38"/>
      <c r="G21" s="38"/>
      <c r="H21" s="38"/>
      <c r="I21" s="39"/>
    </row>
    <row r="22" spans="1:17" s="15" customFormat="1" ht="30" customHeight="1">
      <c r="A22" s="21" t="s">
        <v>23</v>
      </c>
      <c r="B22" s="17">
        <f>B24</f>
        <v>4473000</v>
      </c>
      <c r="C22" s="17">
        <f>ROUND(B22*1.05,-3)</f>
        <v>4697000</v>
      </c>
      <c r="D22" s="17">
        <f t="shared" ref="D22:I22" si="3">ROUND(C22*1.05,-3)</f>
        <v>4932000</v>
      </c>
      <c r="E22" s="17">
        <f t="shared" si="3"/>
        <v>5179000</v>
      </c>
      <c r="F22" s="17">
        <f t="shared" si="3"/>
        <v>5438000</v>
      </c>
      <c r="G22" s="17">
        <f t="shared" si="3"/>
        <v>5710000</v>
      </c>
      <c r="H22" s="17">
        <f t="shared" si="3"/>
        <v>5996000</v>
      </c>
      <c r="I22" s="17">
        <f t="shared" si="3"/>
        <v>6296000</v>
      </c>
      <c r="K22" s="6"/>
      <c r="L22" s="6"/>
      <c r="M22" s="6"/>
      <c r="N22" s="6"/>
      <c r="O22" s="6"/>
      <c r="P22" s="6"/>
      <c r="Q22" s="6"/>
    </row>
    <row r="23" spans="1:17" s="14" customFormat="1" ht="30" customHeight="1">
      <c r="A23" s="37" t="s">
        <v>26</v>
      </c>
      <c r="B23" s="38"/>
      <c r="C23" s="38"/>
      <c r="D23" s="38"/>
      <c r="E23" s="38"/>
      <c r="F23" s="38"/>
      <c r="G23" s="38"/>
      <c r="H23" s="38"/>
      <c r="I23" s="39"/>
    </row>
    <row r="24" spans="1:17" s="15" customFormat="1" ht="28.5" customHeight="1">
      <c r="A24" s="20" t="s">
        <v>23</v>
      </c>
      <c r="B24" s="17">
        <v>4473000</v>
      </c>
      <c r="C24" s="17">
        <f>ROUND(B24*1.05,-3)</f>
        <v>4697000</v>
      </c>
      <c r="D24" s="17">
        <f t="shared" ref="D24:I24" si="4">ROUND(C24*1.05,-3)</f>
        <v>4932000</v>
      </c>
      <c r="E24" s="17">
        <f t="shared" si="4"/>
        <v>5179000</v>
      </c>
      <c r="F24" s="17">
        <f t="shared" si="4"/>
        <v>5438000</v>
      </c>
      <c r="G24" s="17">
        <f t="shared" si="4"/>
        <v>5710000</v>
      </c>
      <c r="H24" s="17">
        <f t="shared" si="4"/>
        <v>5996000</v>
      </c>
      <c r="I24" s="17">
        <f t="shared" si="4"/>
        <v>6296000</v>
      </c>
      <c r="K24" s="6"/>
      <c r="L24" s="6"/>
      <c r="M24" s="6"/>
      <c r="N24" s="6"/>
      <c r="O24" s="6"/>
      <c r="P24" s="6"/>
      <c r="Q24" s="6"/>
    </row>
    <row r="25" spans="1:17" s="14" customFormat="1" ht="34.5" customHeight="1">
      <c r="A25" s="37" t="s">
        <v>27</v>
      </c>
      <c r="B25" s="38"/>
      <c r="C25" s="38"/>
      <c r="D25" s="38"/>
      <c r="E25" s="38"/>
      <c r="F25" s="38"/>
      <c r="G25" s="38"/>
      <c r="H25" s="38"/>
      <c r="I25" s="39"/>
    </row>
    <row r="26" spans="1:17" s="16" customFormat="1" ht="29.25" customHeight="1">
      <c r="A26" s="20" t="s">
        <v>23</v>
      </c>
      <c r="B26" s="17">
        <v>4697000</v>
      </c>
      <c r="C26" s="17">
        <f t="shared" ref="C26" si="5">ROUND(B26*1.05,-3)</f>
        <v>4932000</v>
      </c>
      <c r="D26" s="17">
        <f t="shared" ref="D26" si="6">ROUND(C26*1.05,-3)</f>
        <v>5179000</v>
      </c>
      <c r="E26" s="17">
        <f t="shared" ref="E26" si="7">ROUND(D26*1.05,-3)</f>
        <v>5438000</v>
      </c>
      <c r="F26" s="17">
        <f t="shared" ref="F26" si="8">ROUND(E26*1.05,-3)</f>
        <v>5710000</v>
      </c>
      <c r="G26" s="17">
        <f t="shared" ref="G26" si="9">ROUND(F26*1.05,-3)</f>
        <v>5996000</v>
      </c>
      <c r="H26" s="17">
        <f t="shared" ref="H26" si="10">ROUND(G26*1.05,-3)</f>
        <v>6296000</v>
      </c>
      <c r="I26" s="17">
        <f t="shared" ref="I26" si="11">ROUND(H26*1.05,-3)</f>
        <v>6611000</v>
      </c>
      <c r="K26" s="6"/>
      <c r="L26" s="6"/>
      <c r="M26" s="6"/>
      <c r="N26" s="6"/>
      <c r="O26" s="6"/>
      <c r="P26" s="6"/>
      <c r="Q26" s="6"/>
    </row>
    <row r="27" spans="1:17" s="7" customFormat="1" ht="34.5" customHeight="1">
      <c r="A27" s="22" t="s">
        <v>14</v>
      </c>
      <c r="B27" s="10"/>
      <c r="C27" s="10"/>
      <c r="D27" s="10"/>
      <c r="E27" s="4"/>
      <c r="F27" s="4"/>
      <c r="G27" s="4"/>
      <c r="H27" s="4"/>
      <c r="I27" s="4"/>
      <c r="J27" s="8"/>
    </row>
    <row r="28" spans="1:17" s="7" customFormat="1" ht="34.5" customHeight="1">
      <c r="A28" s="25" t="s">
        <v>13</v>
      </c>
      <c r="B28" s="41" t="s">
        <v>29</v>
      </c>
      <c r="C28" s="41"/>
      <c r="D28" s="41"/>
      <c r="E28" s="41" t="s">
        <v>30</v>
      </c>
      <c r="F28" s="41"/>
      <c r="G28" s="41"/>
      <c r="H28" s="4"/>
      <c r="I28" s="4"/>
      <c r="J28" s="4"/>
    </row>
    <row r="29" spans="1:17" s="7" customFormat="1" ht="32.25" customHeight="1">
      <c r="A29" s="26" t="s">
        <v>15</v>
      </c>
      <c r="B29" s="42" t="s">
        <v>31</v>
      </c>
      <c r="C29" s="42"/>
      <c r="D29" s="42"/>
      <c r="E29" s="40" t="s">
        <v>28</v>
      </c>
      <c r="F29" s="40"/>
      <c r="G29" s="40"/>
      <c r="H29" s="4"/>
      <c r="I29" s="4"/>
      <c r="J29" s="4"/>
    </row>
    <row r="30" spans="1:17" s="7" customFormat="1" ht="32.25" customHeight="1">
      <c r="A30" s="26" t="s">
        <v>16</v>
      </c>
      <c r="B30" s="40" t="s">
        <v>32</v>
      </c>
      <c r="C30" s="40"/>
      <c r="D30" s="40"/>
      <c r="E30" s="40"/>
      <c r="F30" s="40"/>
      <c r="G30" s="40"/>
      <c r="H30" s="4"/>
      <c r="I30" s="4"/>
    </row>
    <row r="31" spans="1:17" s="7" customFormat="1" ht="32.25" customHeight="1">
      <c r="A31" s="26" t="s">
        <v>34</v>
      </c>
      <c r="B31" s="40" t="s">
        <v>36</v>
      </c>
      <c r="C31" s="40"/>
      <c r="D31" s="40"/>
      <c r="E31" s="40"/>
      <c r="F31" s="40"/>
      <c r="G31" s="40"/>
    </row>
    <row r="32" spans="1:17" s="7" customFormat="1" ht="32.25" customHeight="1">
      <c r="A32" s="26" t="s">
        <v>17</v>
      </c>
      <c r="B32" s="44">
        <v>0</v>
      </c>
      <c r="C32" s="45"/>
      <c r="D32" s="46"/>
      <c r="E32" s="40" t="s">
        <v>33</v>
      </c>
      <c r="F32" s="40"/>
      <c r="G32" s="40"/>
    </row>
    <row r="33" spans="1:10" ht="32.25" customHeight="1">
      <c r="A33" s="26" t="s">
        <v>35</v>
      </c>
      <c r="B33" s="43" t="s">
        <v>37</v>
      </c>
      <c r="C33" s="43"/>
      <c r="D33" s="43"/>
      <c r="E33" s="44">
        <v>0</v>
      </c>
      <c r="F33" s="45"/>
      <c r="G33" s="46"/>
    </row>
    <row r="34" spans="1:10" s="7" customFormat="1" ht="35.25" customHeight="1">
      <c r="A34" s="11"/>
      <c r="B34" s="9"/>
      <c r="C34" s="9"/>
      <c r="D34" s="9"/>
      <c r="E34" s="4"/>
      <c r="F34" s="4"/>
      <c r="G34" s="4"/>
      <c r="H34" s="4"/>
      <c r="I34" s="4"/>
      <c r="J34" s="8"/>
    </row>
    <row r="35" spans="1:10" s="18" customFormat="1" ht="18.75">
      <c r="A35" s="28" t="s">
        <v>40</v>
      </c>
      <c r="D35" s="29"/>
      <c r="G35" s="29"/>
      <c r="J35" s="19"/>
    </row>
    <row r="36" spans="1:10" s="18" customFormat="1" ht="18.75">
      <c r="A36" s="31" t="s">
        <v>41</v>
      </c>
      <c r="D36" s="29"/>
      <c r="G36" s="30"/>
      <c r="J36" s="19"/>
    </row>
    <row r="37" spans="1:10" s="18" customFormat="1" ht="18.75">
      <c r="A37" s="31" t="s">
        <v>42</v>
      </c>
      <c r="D37" s="29"/>
      <c r="G37" s="29"/>
      <c r="J37" s="19"/>
    </row>
    <row r="38" spans="1:10" s="18" customFormat="1" ht="36.75" customHeight="1">
      <c r="A38" s="31" t="s">
        <v>43</v>
      </c>
      <c r="J38" s="19"/>
    </row>
    <row r="39" spans="1:10" ht="36.75" customHeight="1">
      <c r="A39" s="31" t="s">
        <v>44</v>
      </c>
    </row>
    <row r="40" spans="1:10" ht="36.75" customHeight="1">
      <c r="A40" s="31" t="s">
        <v>45</v>
      </c>
    </row>
    <row r="41" spans="1:10" ht="36.75" customHeight="1">
      <c r="F41" s="18" t="s">
        <v>46</v>
      </c>
    </row>
    <row r="42" spans="1:10" s="32" customFormat="1" ht="36.75" customHeight="1">
      <c r="A42" s="32" t="s">
        <v>49</v>
      </c>
    </row>
  </sheetData>
  <mergeCells count="20">
    <mergeCell ref="B30:G30"/>
    <mergeCell ref="B31:G31"/>
    <mergeCell ref="E32:G32"/>
    <mergeCell ref="B33:D33"/>
    <mergeCell ref="B32:D32"/>
    <mergeCell ref="E33:G33"/>
    <mergeCell ref="A17:I17"/>
    <mergeCell ref="E29:G29"/>
    <mergeCell ref="B28:D28"/>
    <mergeCell ref="E28:G28"/>
    <mergeCell ref="B29:D29"/>
    <mergeCell ref="A19:I19"/>
    <mergeCell ref="A21:I21"/>
    <mergeCell ref="A23:I23"/>
    <mergeCell ref="A25:I25"/>
    <mergeCell ref="A6:I6"/>
    <mergeCell ref="A7:I7"/>
    <mergeCell ref="A13:A14"/>
    <mergeCell ref="B13:I13"/>
    <mergeCell ref="A15:I15"/>
  </mergeCells>
  <printOptions horizontalCentered="1"/>
  <pageMargins left="0" right="0" top="0.51181102362204722" bottom="0.51181102362204722" header="0" footer="0"/>
  <pageSetup paperSize="9" scale="77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886AD4-5C03-43EE-90D4-AA5994091C61}"/>
</file>

<file path=customXml/itemProps2.xml><?xml version="1.0" encoding="utf-8"?>
<ds:datastoreItem xmlns:ds="http://schemas.openxmlformats.org/officeDocument/2006/customXml" ds:itemID="{FD7E92BC-4FCF-40BB-9764-99CC7DF8E4F3}"/>
</file>

<file path=customXml/itemProps3.xml><?xml version="1.0" encoding="utf-8"?>
<ds:datastoreItem xmlns:ds="http://schemas.openxmlformats.org/officeDocument/2006/customXml" ds:itemID="{84806C14-1CB3-48A3-A55D-DE405BF03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2019-07-23T07:58:49Z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